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tl\Desktop\Documents\СНТ\К собранию 2024_2025\"/>
    </mc:Choice>
  </mc:AlternateContent>
  <xr:revisionPtr revIDLastSave="0" documentId="13_ncr:1_{05D473E5-E1FB-4139-A804-4121D4764C5D}" xr6:coauthVersionLast="47" xr6:coauthVersionMax="47" xr10:uidLastSave="{00000000-0000-0000-0000-000000000000}"/>
  <bookViews>
    <workbookView xWindow="-120" yWindow="-120" windowWidth="29040" windowHeight="15840" xr2:uid="{7E74E34F-0B67-4D5A-BD25-D33B8EAE0C39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19" i="1"/>
  <c r="C36" i="1" s="1"/>
  <c r="C37" i="1" s="1"/>
  <c r="C14" i="1"/>
  <c r="B6" i="1"/>
  <c r="B35" i="1"/>
  <c r="B16" i="1"/>
  <c r="B19" i="1" s="1"/>
  <c r="B14" i="1"/>
  <c r="B37" i="1" l="1"/>
  <c r="B38" i="1" s="1"/>
  <c r="B36" i="1"/>
</calcChain>
</file>

<file path=xl/sharedStrings.xml><?xml version="1.0" encoding="utf-8"?>
<sst xmlns="http://schemas.openxmlformats.org/spreadsheetml/2006/main" count="43" uniqueCount="39">
  <si>
    <t>СМЕТА СНТ "СОЛНЕЧНАЯ ПОЛЯНА" НА 2025 ГОД</t>
  </si>
  <si>
    <t>ДОХОДЫ</t>
  </si>
  <si>
    <t>план, тыс. руб.</t>
  </si>
  <si>
    <t>Остаток средств с 2024</t>
  </si>
  <si>
    <t>Итого доходы:</t>
  </si>
  <si>
    <t>РАСХОДЫ</t>
  </si>
  <si>
    <t>Коммунальные платежи(обязательные платежи)</t>
  </si>
  <si>
    <t>Вывоз ТКО</t>
  </si>
  <si>
    <t xml:space="preserve"> Водоотведение</t>
  </si>
  <si>
    <t>Обслуживание СНТ по договору (станция перекачки, чистка колодцев-ловушек, обслуживание насосов, блоков управления)</t>
  </si>
  <si>
    <t>итого</t>
  </si>
  <si>
    <t>Вознаграждение и налоги</t>
  </si>
  <si>
    <t>Вознаграждение председателя/ведение бухгалтерии</t>
  </si>
  <si>
    <t>Поощрительный фонд</t>
  </si>
  <si>
    <t>Налоги, пошлины</t>
  </si>
  <si>
    <t>Вахта-сторожка(2 человека)</t>
  </si>
  <si>
    <t>Уборка территории СНТ(покос травы, спил деревьев и кустарников,чистка дорог в зимний период)</t>
  </si>
  <si>
    <t>Профилактические работы по канализацуии СНТ(60 колодцев, осмотр,очистка, гидроизоляция) предварительный расчет</t>
  </si>
  <si>
    <t>Реконструкция фасадной части забора СНТ (L-140)-обваловка грунта,демонтаж старого ограждения,аренда техники,материалы,монтаж нового ограждения)-предварительный расчет</t>
  </si>
  <si>
    <t xml:space="preserve">Межевание общественных земель СНТ(предварителый расчет на кадастровые услуги:284д*1500) </t>
  </si>
  <si>
    <t>Юридические услуги(работа с должниками, разовые консультации,подготовка претензионных писем)</t>
  </si>
  <si>
    <t>Покупка ТМЦ(2 насоса,комплектующие детали)</t>
  </si>
  <si>
    <t xml:space="preserve">Вывоз крупногабаритного мусора </t>
  </si>
  <si>
    <t>Итого общая сумма расходов:</t>
  </si>
  <si>
    <t>Остаток:</t>
  </si>
  <si>
    <t>Газ  сторожка(транспортировка газа,потребление газа по счетчику, ТО газопровода)</t>
  </si>
  <si>
    <t>Электроэнергия (КНС, освещение, скважина, ворота, сторожка)предварительный расчет</t>
  </si>
  <si>
    <t>Расходы на административные дела: электронная подпись,  получение выписок ЕГРН,  электронная отчетность, почтовые расходы, бухгалтерские программы, содержание сайта и оплата хостинга, банковское обслуживание, консультации специалистов, компенсации, транспортные, интернет</t>
  </si>
  <si>
    <t>Аварийные и ремонтные работы (водопровод,электрика,ямочный ремонт дорог СНТ)предварительный расчет</t>
  </si>
  <si>
    <t xml:space="preserve"> Членские взносы (282Х25 000)</t>
  </si>
  <si>
    <t>Расходы на содержание инфраструктуры СНТ</t>
  </si>
  <si>
    <t>Профилактические работы по водопроводу СНТ(метод пролива воды с помощью гидрантов)</t>
  </si>
  <si>
    <t>Утилизация строительного вагончика при въезде в СНТ(демонтаж,выравнивание поверхности на месте вагончика,аренда техники,покрытие стоянки асфальтовой крошкой)-предварительный расчет</t>
  </si>
  <si>
    <t>Строительство навеса с восточной стороны сторожки под складирование материалов,реконструкция входа в подвал сторожки(предварительны расчет)</t>
  </si>
  <si>
    <t>Профилактические работы на КНС(размораживание сливных гусаков в зимнее время,ремонт канализационных труб в районе ручья у д.Дюдьково,прокладка ЛЭП от СНТ до КНС под землей)</t>
  </si>
  <si>
    <t>руб.</t>
  </si>
  <si>
    <t>расчет приход/расход  в месяц на 1 дом</t>
  </si>
  <si>
    <t>Задолженность по членским взносам 23-24 год(при условии полного погашения долга)</t>
  </si>
  <si>
    <t>фактически остаток на 01.01.2026_1010-420)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</si>
</sst>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4"/>
      <color rgb="FF00B050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0FEE8"/>
        <bgColor indexed="64"/>
      </patternFill>
    </fill>
    <fill>
      <patternFill patternType="solid">
        <fgColor rgb="FFFBCFC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3" fontId="2" fillId="3" borderId="1" xfId="0" applyNumberFormat="1" applyFont="1" applyFill="1" applyBorder="1" applyAlignment="1">
      <alignment horizontal="center"/>
    </xf>
    <xf numFmtId="0" fontId="4" fillId="0" borderId="1" xfId="0" applyFont="1" applyBorder="1"/>
    <xf numFmtId="3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1EC7-12B2-4D86-B342-6470F3212B44}">
  <sheetPr>
    <pageSetUpPr fitToPage="1"/>
  </sheetPr>
  <dimension ref="A1:C38"/>
  <sheetViews>
    <sheetView tabSelected="1" workbookViewId="0">
      <selection activeCell="A13" sqref="A1:XFD1048576"/>
    </sheetView>
  </sheetViews>
  <sheetFormatPr defaultRowHeight="14.25" x14ac:dyDescent="0.2"/>
  <cols>
    <col min="1" max="1" width="86" style="3" customWidth="1"/>
    <col min="2" max="2" width="16.42578125" style="6" customWidth="1"/>
    <col min="3" max="3" width="19.85546875" style="6" customWidth="1"/>
    <col min="4" max="16384" width="9.140625" style="3"/>
  </cols>
  <sheetData>
    <row r="1" spans="1:3" ht="84.75" customHeight="1" x14ac:dyDescent="0.3">
      <c r="A1" s="1" t="s">
        <v>0</v>
      </c>
      <c r="B1" s="1"/>
      <c r="C1" s="2" t="s">
        <v>36</v>
      </c>
    </row>
    <row r="2" spans="1:3" ht="18" x14ac:dyDescent="0.25">
      <c r="A2" s="4" t="s">
        <v>1</v>
      </c>
      <c r="B2" s="5" t="s">
        <v>2</v>
      </c>
      <c r="C2" s="5" t="s">
        <v>35</v>
      </c>
    </row>
    <row r="3" spans="1:3" ht="18" x14ac:dyDescent="0.25">
      <c r="A3" s="3" t="s">
        <v>29</v>
      </c>
      <c r="B3" s="6">
        <v>7050</v>
      </c>
      <c r="C3" s="7">
        <v>2083</v>
      </c>
    </row>
    <row r="4" spans="1:3" x14ac:dyDescent="0.2">
      <c r="A4" s="3" t="s">
        <v>3</v>
      </c>
      <c r="B4" s="6">
        <v>1950</v>
      </c>
    </row>
    <row r="5" spans="1:3" x14ac:dyDescent="0.2">
      <c r="A5" s="3" t="s">
        <v>37</v>
      </c>
      <c r="B5" s="6">
        <v>420</v>
      </c>
    </row>
    <row r="6" spans="1:3" s="8" customFormat="1" ht="18" x14ac:dyDescent="0.25">
      <c r="A6" s="8" t="s">
        <v>4</v>
      </c>
      <c r="B6" s="7">
        <f>B3+B4+B5</f>
        <v>9420</v>
      </c>
      <c r="C6" s="7"/>
    </row>
    <row r="7" spans="1:3" s="11" customFormat="1" ht="18" x14ac:dyDescent="0.25">
      <c r="A7" s="9" t="s">
        <v>5</v>
      </c>
      <c r="B7" s="10" t="s">
        <v>2</v>
      </c>
      <c r="C7" s="10" t="s">
        <v>35</v>
      </c>
    </row>
    <row r="8" spans="1:3" ht="18" x14ac:dyDescent="0.25">
      <c r="A8" s="8" t="s">
        <v>6</v>
      </c>
      <c r="B8" s="12"/>
      <c r="C8" s="12"/>
    </row>
    <row r="9" spans="1:3" x14ac:dyDescent="0.2">
      <c r="A9" s="3" t="s">
        <v>7</v>
      </c>
      <c r="B9" s="6">
        <v>600</v>
      </c>
      <c r="C9" s="6">
        <v>177</v>
      </c>
    </row>
    <row r="10" spans="1:3" x14ac:dyDescent="0.2">
      <c r="A10" s="3" t="s">
        <v>8</v>
      </c>
      <c r="B10" s="6">
        <v>600</v>
      </c>
      <c r="C10" s="6">
        <v>177</v>
      </c>
    </row>
    <row r="11" spans="1:3" x14ac:dyDescent="0.2">
      <c r="A11" s="3" t="s">
        <v>25</v>
      </c>
      <c r="B11" s="6">
        <v>170</v>
      </c>
      <c r="C11" s="6">
        <v>50</v>
      </c>
    </row>
    <row r="12" spans="1:3" ht="28.5" x14ac:dyDescent="0.2">
      <c r="A12" s="13" t="s">
        <v>26</v>
      </c>
      <c r="B12" s="6">
        <v>500</v>
      </c>
      <c r="C12" s="6">
        <v>148</v>
      </c>
    </row>
    <row r="13" spans="1:3" ht="28.5" x14ac:dyDescent="0.2">
      <c r="A13" s="14" t="s">
        <v>9</v>
      </c>
      <c r="B13" s="6">
        <v>540</v>
      </c>
      <c r="C13" s="6">
        <v>160</v>
      </c>
    </row>
    <row r="14" spans="1:3" ht="15" x14ac:dyDescent="0.2">
      <c r="A14" s="14" t="s">
        <v>10</v>
      </c>
      <c r="B14" s="15">
        <f>SUM(B9:B13)</f>
        <v>2410</v>
      </c>
      <c r="C14" s="15">
        <f>SUM(C9:C13)</f>
        <v>712</v>
      </c>
    </row>
    <row r="15" spans="1:3" ht="18" x14ac:dyDescent="0.25">
      <c r="A15" s="8" t="s">
        <v>11</v>
      </c>
      <c r="B15" s="12"/>
      <c r="C15" s="12"/>
    </row>
    <row r="16" spans="1:3" x14ac:dyDescent="0.2">
      <c r="A16" s="3" t="s">
        <v>12</v>
      </c>
      <c r="B16" s="6">
        <f>720+720</f>
        <v>1440</v>
      </c>
      <c r="C16" s="6">
        <v>414</v>
      </c>
    </row>
    <row r="17" spans="1:3" x14ac:dyDescent="0.2">
      <c r="A17" s="3" t="s">
        <v>13</v>
      </c>
      <c r="B17" s="6">
        <v>300</v>
      </c>
      <c r="C17" s="6">
        <v>89</v>
      </c>
    </row>
    <row r="18" spans="1:3" x14ac:dyDescent="0.2">
      <c r="A18" s="3" t="s">
        <v>14</v>
      </c>
      <c r="B18" s="6">
        <v>100</v>
      </c>
      <c r="C18" s="6">
        <v>30</v>
      </c>
    </row>
    <row r="19" spans="1:3" ht="15" x14ac:dyDescent="0.25">
      <c r="A19" s="3" t="s">
        <v>10</v>
      </c>
      <c r="B19" s="12">
        <f>SUM(B16:B18)</f>
        <v>1840</v>
      </c>
      <c r="C19" s="12">
        <f>SUM(C16:C18)</f>
        <v>533</v>
      </c>
    </row>
    <row r="20" spans="1:3" ht="18" x14ac:dyDescent="0.25">
      <c r="A20" s="8" t="s">
        <v>30</v>
      </c>
      <c r="B20" s="12"/>
      <c r="C20" s="12"/>
    </row>
    <row r="21" spans="1:3" x14ac:dyDescent="0.2">
      <c r="A21" s="13" t="s">
        <v>15</v>
      </c>
      <c r="B21" s="6">
        <v>480</v>
      </c>
      <c r="C21" s="6">
        <v>142</v>
      </c>
    </row>
    <row r="22" spans="1:3" ht="57" x14ac:dyDescent="0.2">
      <c r="A22" s="13" t="s">
        <v>27</v>
      </c>
      <c r="B22" s="6">
        <v>100</v>
      </c>
      <c r="C22" s="6">
        <v>30</v>
      </c>
    </row>
    <row r="23" spans="1:3" ht="37.5" customHeight="1" x14ac:dyDescent="0.2">
      <c r="A23" s="13" t="s">
        <v>16</v>
      </c>
      <c r="B23" s="6">
        <v>220</v>
      </c>
      <c r="C23" s="6">
        <v>65</v>
      </c>
    </row>
    <row r="24" spans="1:3" ht="28.5" x14ac:dyDescent="0.2">
      <c r="A24" s="13" t="s">
        <v>31</v>
      </c>
      <c r="B24" s="6">
        <v>50</v>
      </c>
      <c r="C24" s="6">
        <v>15</v>
      </c>
    </row>
    <row r="25" spans="1:3" ht="28.5" x14ac:dyDescent="0.2">
      <c r="A25" s="13" t="s">
        <v>17</v>
      </c>
      <c r="B25" s="6">
        <v>600</v>
      </c>
      <c r="C25" s="6">
        <v>177</v>
      </c>
    </row>
    <row r="26" spans="1:3" ht="44.25" customHeight="1" x14ac:dyDescent="0.2">
      <c r="A26" s="16" t="s">
        <v>34</v>
      </c>
      <c r="B26" s="6">
        <v>150</v>
      </c>
      <c r="C26" s="6">
        <v>44</v>
      </c>
    </row>
    <row r="27" spans="1:3" ht="42.75" x14ac:dyDescent="0.2">
      <c r="A27" s="13" t="s">
        <v>32</v>
      </c>
      <c r="B27" s="6">
        <v>30</v>
      </c>
      <c r="C27" s="6">
        <v>9</v>
      </c>
    </row>
    <row r="28" spans="1:3" ht="28.5" x14ac:dyDescent="0.2">
      <c r="A28" s="13" t="s">
        <v>33</v>
      </c>
      <c r="B28" s="6">
        <v>150</v>
      </c>
      <c r="C28" s="6">
        <v>44</v>
      </c>
    </row>
    <row r="29" spans="1:3" ht="28.5" x14ac:dyDescent="0.2">
      <c r="A29" s="13" t="s">
        <v>28</v>
      </c>
      <c r="B29" s="6">
        <v>500</v>
      </c>
      <c r="C29" s="6">
        <v>148</v>
      </c>
    </row>
    <row r="30" spans="1:3" ht="42.75" x14ac:dyDescent="0.2">
      <c r="A30" s="13" t="s">
        <v>18</v>
      </c>
      <c r="B30" s="6">
        <v>850</v>
      </c>
      <c r="C30" s="6">
        <v>251</v>
      </c>
    </row>
    <row r="31" spans="1:3" ht="28.5" x14ac:dyDescent="0.2">
      <c r="A31" s="17" t="s">
        <v>19</v>
      </c>
      <c r="B31" s="18">
        <v>430</v>
      </c>
      <c r="C31" s="18">
        <v>127</v>
      </c>
    </row>
    <row r="32" spans="1:3" ht="28.5" x14ac:dyDescent="0.2">
      <c r="A32" s="13" t="s">
        <v>20</v>
      </c>
      <c r="B32" s="6">
        <v>300</v>
      </c>
      <c r="C32" s="6">
        <v>88</v>
      </c>
    </row>
    <row r="33" spans="1:3" x14ac:dyDescent="0.2">
      <c r="A33" s="3" t="s">
        <v>21</v>
      </c>
      <c r="B33" s="6">
        <v>150</v>
      </c>
      <c r="C33" s="6">
        <v>44</v>
      </c>
    </row>
    <row r="34" spans="1:3" x14ac:dyDescent="0.2">
      <c r="A34" s="3" t="s">
        <v>22</v>
      </c>
      <c r="B34" s="6">
        <v>150</v>
      </c>
      <c r="C34" s="6">
        <v>44</v>
      </c>
    </row>
    <row r="35" spans="1:3" ht="15" x14ac:dyDescent="0.25">
      <c r="A35" s="3" t="s">
        <v>10</v>
      </c>
      <c r="B35" s="12">
        <f>SUM(B21:B34)</f>
        <v>4160</v>
      </c>
      <c r="C35" s="12">
        <f>SUM(C21:C34)</f>
        <v>1228</v>
      </c>
    </row>
    <row r="36" spans="1:3" ht="18" x14ac:dyDescent="0.25">
      <c r="A36" s="9" t="s">
        <v>23</v>
      </c>
      <c r="B36" s="19">
        <f>B14+B19+B35</f>
        <v>8410</v>
      </c>
      <c r="C36" s="19">
        <f>C14+C19+C35</f>
        <v>2473</v>
      </c>
    </row>
    <row r="37" spans="1:3" ht="18" x14ac:dyDescent="0.25">
      <c r="A37" s="8" t="s">
        <v>24</v>
      </c>
      <c r="B37" s="20">
        <f>B6-B14-B19-B35</f>
        <v>1010</v>
      </c>
      <c r="C37" s="7">
        <f>C3-C36</f>
        <v>-390</v>
      </c>
    </row>
    <row r="38" spans="1:3" ht="18" x14ac:dyDescent="0.25">
      <c r="A38" s="3" t="s">
        <v>38</v>
      </c>
      <c r="B38" s="21">
        <f>B37-B5</f>
        <v>590</v>
      </c>
      <c r="C38" s="22">
        <v>-1319760</v>
      </c>
    </row>
  </sheetData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Силаева</dc:creator>
  <cp:lastModifiedBy>Светлана Силаева</cp:lastModifiedBy>
  <cp:lastPrinted>2025-03-23T09:39:05Z</cp:lastPrinted>
  <dcterms:created xsi:type="dcterms:W3CDTF">2025-03-21T09:52:17Z</dcterms:created>
  <dcterms:modified xsi:type="dcterms:W3CDTF">2025-04-04T14:45:47Z</dcterms:modified>
</cp:coreProperties>
</file>